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4\AVANCE DE GESTION FINANCIERA 2024\V. FORMATOS L.D.F AG 2024\"/>
    </mc:Choice>
  </mc:AlternateContent>
  <bookViews>
    <workbookView xWindow="0" yWindow="0" windowWidth="24000" windowHeight="9735" activeTab="1"/>
  </bookViews>
  <sheets>
    <sheet name="EAPED NE CF" sheetId="1" r:id="rId1"/>
    <sheet name="EAPED E CF " sheetId="2" r:id="rId2"/>
  </sheets>
  <definedNames>
    <definedName name="_xlnm._FilterDatabase" localSheetId="0" hidden="1">'EAPED NE CF'!#REF!</definedName>
    <definedName name="_xlnm.Print_Area" localSheetId="1">'EAPED E CF '!$A$1:$H$46</definedName>
    <definedName name="_xlnm.Print_Area" localSheetId="0">'EAPED NE CF'!$A$1:$H$45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2" l="1"/>
  <c r="G45" i="2"/>
  <c r="F45" i="2"/>
  <c r="E45" i="2"/>
  <c r="D45" i="2"/>
  <c r="C45" i="2"/>
  <c r="H44" i="2"/>
  <c r="E44" i="2"/>
  <c r="G44" i="2"/>
  <c r="F44" i="2"/>
  <c r="D44" i="2"/>
  <c r="C44" i="2"/>
  <c r="H10" i="2"/>
  <c r="E10" i="2"/>
  <c r="G10" i="2"/>
  <c r="F10" i="2"/>
  <c r="D10" i="2"/>
  <c r="H42" i="2"/>
  <c r="H41" i="2"/>
  <c r="H40" i="2"/>
  <c r="H39" i="2"/>
  <c r="H37" i="2"/>
  <c r="H36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E42" i="2"/>
  <c r="E41" i="2"/>
  <c r="E40" i="2"/>
  <c r="E39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H20" i="2"/>
  <c r="E20" i="2"/>
  <c r="G20" i="2"/>
  <c r="F20" i="2"/>
  <c r="D20" i="2"/>
  <c r="C20" i="2"/>
  <c r="H11" i="2"/>
  <c r="E11" i="2"/>
  <c r="G11" i="2"/>
  <c r="F11" i="2"/>
  <c r="D11" i="2"/>
  <c r="C11" i="2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13" i="1"/>
  <c r="H14" i="1"/>
  <c r="H15" i="1"/>
  <c r="H16" i="1"/>
  <c r="H17" i="1"/>
  <c r="H18" i="1"/>
  <c r="H19" i="1"/>
  <c r="H12" i="1"/>
  <c r="E19" i="1"/>
  <c r="E18" i="1"/>
  <c r="E17" i="1"/>
  <c r="E16" i="1"/>
  <c r="E15" i="1"/>
  <c r="E14" i="1"/>
  <c r="E13" i="1"/>
  <c r="E12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2" i="1"/>
  <c r="E23" i="1"/>
  <c r="E24" i="1"/>
  <c r="E25" i="1"/>
  <c r="E26" i="1"/>
  <c r="E27" i="1"/>
  <c r="E21" i="1"/>
  <c r="H38" i="1" l="1"/>
  <c r="E38" i="1"/>
  <c r="G38" i="1"/>
  <c r="F38" i="1"/>
  <c r="D38" i="1"/>
  <c r="C38" i="1"/>
  <c r="H28" i="1"/>
  <c r="E28" i="1"/>
  <c r="G28" i="1"/>
  <c r="F28" i="1"/>
  <c r="D28" i="1"/>
  <c r="C28" i="1"/>
  <c r="G20" i="1"/>
  <c r="G44" i="1" s="1"/>
  <c r="F20" i="1"/>
  <c r="F44" i="1" s="1"/>
  <c r="D20" i="1"/>
  <c r="D44" i="1" s="1"/>
  <c r="C20" i="1"/>
  <c r="C44" i="1" s="1"/>
  <c r="H11" i="1"/>
  <c r="E11" i="1"/>
  <c r="G11" i="1"/>
  <c r="F11" i="1"/>
  <c r="D11" i="1"/>
  <c r="C11" i="1"/>
  <c r="C10" i="2"/>
  <c r="D10" i="1"/>
  <c r="G10" i="1" l="1"/>
  <c r="F10" i="1"/>
  <c r="E44" i="1"/>
  <c r="H44" i="1" s="1"/>
  <c r="E20" i="1"/>
  <c r="H20" i="1" s="1"/>
  <c r="C10" i="1"/>
  <c r="E10" i="1" s="1"/>
  <c r="H10" i="1"/>
</calcChain>
</file>

<file path=xl/sharedStrings.xml><?xml version="1.0" encoding="utf-8"?>
<sst xmlns="http://schemas.openxmlformats.org/spreadsheetml/2006/main" count="101" uniqueCount="57">
  <si>
    <t>Estado Analítico del Ejercicio del Presupuesto de Egresos Detallado- LDF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</si>
  <si>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</si>
  <si>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</si>
  <si>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</si>
  <si>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</si>
  <si>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</si>
  <si>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</si>
  <si>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</si>
  <si>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</si>
  <si>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</si>
  <si>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</si>
  <si>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</si>
  <si>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I. Gasto No Etiquetado  (I=A+B+C+D+E)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</si>
  <si>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</si>
  <si>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</si>
  <si>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</si>
  <si>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</si>
  <si>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</si>
  <si>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</si>
  <si>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</si>
  <si>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</si>
  <si>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</si>
  <si>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</si>
  <si>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</si>
  <si>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</si>
  <si>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</si>
  <si>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</si>
  <si>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</si>
  <si>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</si>
  <si>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</si>
  <si>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</si>
  <si>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</si>
  <si>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</si>
  <si>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</si>
  <si>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</si>
  <si>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</si>
  <si>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</si>
  <si>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</si>
  <si>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d2)Transferencias, Participaciones y Aportaciones entre Diferentes Niveles y Ordenes de Gobierno</t>
  </si>
  <si>
    <t>d3) Saneamiento del Sistema Financiero</t>
  </si>
  <si>
    <t>d4) Adeudos de Ejercicios Fiscales Anteriores</t>
  </si>
  <si>
    <t>Total Clasificación Funcional Hoja 1 de 2</t>
  </si>
  <si>
    <t>LDF /6c. 1</t>
  </si>
  <si>
    <t>d2) Transferencias, Participaciones y Aportaciones entre Diferentes Niveles y Ordenes de Gobierno</t>
  </si>
  <si>
    <t>Total Clasificación Funcional Hoja 2 de 2</t>
  </si>
  <si>
    <t>Total Clasificación Funcional</t>
  </si>
  <si>
    <t>LDF /6c. 2</t>
  </si>
  <si>
    <t>Avance de Gestión Financiera 2024</t>
  </si>
  <si>
    <r>
      <t xml:space="preserve">A. Gobierno  </t>
    </r>
    <r>
      <rPr>
        <sz val="8"/>
        <rFont val="Arial"/>
        <family val="2"/>
      </rPr>
      <t>(A=a1+a2+a3+a4+a5+a6+a7+a8)</t>
    </r>
  </si>
  <si>
    <r>
      <t xml:space="preserve">B. Desarrollo Social  </t>
    </r>
    <r>
      <rPr>
        <sz val="8"/>
        <rFont val="Arial"/>
        <family val="2"/>
      </rPr>
      <t>(B=b1+b2+b3+b4+b5+b6+b7)</t>
    </r>
  </si>
  <si>
    <r>
      <t xml:space="preserve">C. Desarrollo Económico  </t>
    </r>
    <r>
      <rPr>
        <sz val="8"/>
        <rFont val="Arial"/>
        <family val="2"/>
      </rPr>
      <t>(C=c1+c2+c3+c4+c5+c6+c7+c8+c9)</t>
    </r>
  </si>
  <si>
    <r>
      <t xml:space="preserve">D. Otras no Clasificadas en Funciones Anteriores  </t>
    </r>
    <r>
      <rPr>
        <sz val="8"/>
        <rFont val="Arial"/>
        <family val="2"/>
      </rPr>
      <t>(D=d1+d2+d3+d4)</t>
    </r>
  </si>
  <si>
    <r>
      <t xml:space="preserve">II. Gasto Etiquetado  </t>
    </r>
    <r>
      <rPr>
        <sz val="8"/>
        <rFont val="Arial"/>
        <family val="2"/>
      </rPr>
      <t>(II=A+B+C+D+E)</t>
    </r>
  </si>
  <si>
    <r>
      <t>A. Gobierno</t>
    </r>
    <r>
      <rPr>
        <sz val="8"/>
        <rFont val="Arial"/>
        <family val="2"/>
      </rPr>
      <t xml:space="preserve"> (A=a1+a2+a3+a4+a5+a6+a7+a8)</t>
    </r>
  </si>
  <si>
    <r>
      <t xml:space="preserve">B. Desarrollo Social   </t>
    </r>
    <r>
      <rPr>
        <sz val="8"/>
        <rFont val="Arial"/>
        <family val="2"/>
      </rPr>
      <t>(B=b1+b2+b3+b4+b5+b6+b7)</t>
    </r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</si>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</sst>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theme="0" tint="-0.499984740745262"/>
      <name val="Gotham Book"/>
    </font>
    <font>
      <b/>
      <sz val="8"/>
      <name val="Montserrat"/>
    </font>
    <font>
      <sz val="8"/>
      <color theme="0" tint="-0.499984740745262"/>
      <name val="Montserrat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 tint="-0.499984740745262"/>
      <name val="Gotham Book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33660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366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336600"/>
      </right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8F302E"/>
      </left>
      <right style="thin">
        <color theme="0"/>
      </right>
      <top/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justify" vertical="top"/>
    </xf>
    <xf numFmtId="3" fontId="6" fillId="2" borderId="9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 wrapText="1"/>
    </xf>
    <xf numFmtId="3" fontId="5" fillId="2" borderId="9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6" fillId="2" borderId="8" xfId="0" applyFont="1" applyFill="1" applyBorder="1" applyAlignment="1">
      <alignment horizontal="left" vertical="top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3" fontId="5" fillId="0" borderId="12" xfId="0" applyNumberFormat="1" applyFont="1" applyBorder="1" applyAlignment="1">
      <alignment horizontal="right" vertical="center"/>
    </xf>
    <xf numFmtId="0" fontId="8" fillId="0" borderId="0" xfId="0" applyFont="1"/>
    <xf numFmtId="0" fontId="6" fillId="2" borderId="8" xfId="0" applyFont="1" applyFill="1" applyBorder="1" applyAlignment="1">
      <alignment horizontal="justify" vertical="center"/>
    </xf>
    <xf numFmtId="3" fontId="6" fillId="2" borderId="9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3" fontId="5" fillId="0" borderId="9" xfId="0" applyNumberFormat="1" applyFont="1" applyBorder="1" applyAlignment="1">
      <alignment horizontal="right" vertical="top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" fontId="5" fillId="0" borderId="12" xfId="0" applyNumberFormat="1" applyFont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top" wrapText="1" indent="2"/>
    </xf>
    <xf numFmtId="0" fontId="5" fillId="2" borderId="8" xfId="0" applyFont="1" applyFill="1" applyBorder="1" applyAlignment="1">
      <alignment horizontal="left" vertical="top" wrapText="1" indent="2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 wrapText="1"/>
    </xf>
    <xf numFmtId="3" fontId="5" fillId="2" borderId="9" xfId="0" applyNumberFormat="1" applyFont="1" applyFill="1" applyBorder="1" applyAlignment="1">
      <alignment horizontal="right" vertical="top"/>
    </xf>
    <xf numFmtId="3" fontId="5" fillId="0" borderId="9" xfId="0" applyNumberFormat="1" applyFont="1" applyBorder="1" applyAlignment="1">
      <alignment horizontal="right" vertical="top"/>
    </xf>
    <xf numFmtId="3" fontId="5" fillId="0" borderId="12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1</xdr:row>
      <xdr:rowOff>95250</xdr:rowOff>
    </xdr:from>
    <xdr:to>
      <xdr:col>1</xdr:col>
      <xdr:colOff>1453426</xdr:colOff>
      <xdr:row>4</xdr:row>
      <xdr:rowOff>129450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323850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</xdr:colOff>
      <xdr:row>1</xdr:row>
      <xdr:rowOff>114299</xdr:rowOff>
    </xdr:from>
    <xdr:to>
      <xdr:col>6</xdr:col>
      <xdr:colOff>796200</xdr:colOff>
      <xdr:row>4</xdr:row>
      <xdr:rowOff>148499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620125" y="342899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1038226</xdr:colOff>
      <xdr:row>1</xdr:row>
      <xdr:rowOff>85725</xdr:rowOff>
    </xdr:from>
    <xdr:to>
      <xdr:col>1</xdr:col>
      <xdr:colOff>1758226</xdr:colOff>
      <xdr:row>4</xdr:row>
      <xdr:rowOff>119925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31432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1</xdr:row>
      <xdr:rowOff>47625</xdr:rowOff>
    </xdr:from>
    <xdr:to>
      <xdr:col>6</xdr:col>
      <xdr:colOff>739050</xdr:colOff>
      <xdr:row>4</xdr:row>
      <xdr:rowOff>81825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648700" y="27622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view="pageBreakPreview" topLeftCell="A16" zoomScaleSheetLayoutView="100" workbookViewId="0">
      <selection activeCell="F29" sqref="F29"/>
    </sheetView>
  </sheetViews>
  <sheetFormatPr baseColWidth="10" defaultColWidth="11.42578125" defaultRowHeight="11.25"/>
  <cols>
    <col min="1" max="1" width="4.5703125" style="1" customWidth="1"/>
    <col min="2" max="2" width="60.28515625" style="2" customWidth="1"/>
    <col min="3" max="3" width="15.5703125" style="2" customWidth="1"/>
    <col min="4" max="4" width="17" style="2" customWidth="1"/>
    <col min="5" max="5" width="15.42578125" style="2" customWidth="1"/>
    <col min="6" max="6" width="15.28515625" style="2" bestFit="1" customWidth="1"/>
    <col min="7" max="7" width="15.140625" style="2" customWidth="1"/>
    <col min="8" max="8" width="15.85546875" style="2" customWidth="1"/>
    <col min="9" max="16384" width="11.42578125" style="2"/>
  </cols>
  <sheetData>
    <row r="1" spans="1:8" ht="18" customHeight="1">
      <c r="A1" s="39" t="s">
        <v>47</v>
      </c>
      <c r="B1" s="39"/>
      <c r="C1" s="39"/>
      <c r="D1" s="39"/>
      <c r="E1" s="39"/>
      <c r="F1" s="39"/>
      <c r="G1" s="39"/>
      <c r="H1" s="39"/>
    </row>
    <row r="2" spans="1:8" ht="18" customHeight="1">
      <c r="A2" s="39" t="s">
        <v>55</v>
      </c>
      <c r="B2" s="39"/>
      <c r="C2" s="39"/>
      <c r="D2" s="39"/>
      <c r="E2" s="39"/>
      <c r="F2" s="39"/>
      <c r="G2" s="39"/>
      <c r="H2" s="39"/>
    </row>
    <row r="3" spans="1:8" ht="18" customHeight="1">
      <c r="A3" s="39" t="s">
        <v>0</v>
      </c>
      <c r="B3" s="39"/>
      <c r="C3" s="39"/>
      <c r="D3" s="39"/>
      <c r="E3" s="39"/>
      <c r="F3" s="39"/>
      <c r="G3" s="39"/>
      <c r="H3" s="39"/>
    </row>
    <row r="4" spans="1:8" ht="18" customHeight="1">
      <c r="A4" s="39" t="s">
        <v>1</v>
      </c>
      <c r="B4" s="39"/>
      <c r="C4" s="39"/>
      <c r="D4" s="39"/>
      <c r="E4" s="39"/>
      <c r="F4" s="39"/>
      <c r="G4" s="39"/>
      <c r="H4" s="39"/>
    </row>
    <row r="5" spans="1:8" ht="18" customHeight="1">
      <c r="A5" s="39" t="s">
        <v>56</v>
      </c>
      <c r="B5" s="39"/>
      <c r="C5" s="39"/>
      <c r="D5" s="39"/>
      <c r="E5" s="39"/>
      <c r="F5" s="39"/>
      <c r="G5" s="39"/>
      <c r="H5" s="39"/>
    </row>
    <row r="6" spans="1:8" s="4" customFormat="1" ht="7.5" customHeight="1">
      <c r="A6" s="3"/>
      <c r="B6" s="3"/>
      <c r="C6" s="3"/>
      <c r="D6" s="3"/>
      <c r="E6" s="3"/>
      <c r="F6" s="3"/>
      <c r="G6" s="3"/>
      <c r="H6" s="3"/>
    </row>
    <row r="7" spans="1:8">
      <c r="A7" s="30" t="s">
        <v>2</v>
      </c>
      <c r="B7" s="31"/>
      <c r="C7" s="36" t="s">
        <v>3</v>
      </c>
      <c r="D7" s="36"/>
      <c r="E7" s="36"/>
      <c r="F7" s="36"/>
      <c r="G7" s="36"/>
      <c r="H7" s="37" t="s">
        <v>4</v>
      </c>
    </row>
    <row r="8" spans="1:8" ht="22.5">
      <c r="A8" s="32"/>
      <c r="B8" s="33"/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38"/>
    </row>
    <row r="9" spans="1:8">
      <c r="A9" s="34"/>
      <c r="B9" s="35"/>
      <c r="C9" s="6">
        <v>1</v>
      </c>
      <c r="D9" s="6">
        <v>2</v>
      </c>
      <c r="E9" s="6" t="s">
        <v>10</v>
      </c>
      <c r="F9" s="6">
        <v>4</v>
      </c>
      <c r="G9" s="6">
        <v>5</v>
      </c>
      <c r="H9" s="7" t="s">
        <v>11</v>
      </c>
    </row>
    <row r="10" spans="1:8" ht="18.75" customHeight="1">
      <c r="A10" s="41" t="s">
        <v>12</v>
      </c>
      <c r="B10" s="42"/>
      <c r="C10" s="8">
        <f>+C11+C20+C28+C38</f>
        <v>24989636.120000001</v>
      </c>
      <c r="D10" s="8">
        <f t="shared" ref="D10:G10" si="0">+D11+D20+D28+D38</f>
        <v>8465315.0199999996</v>
      </c>
      <c r="E10" s="8">
        <f>+C10+D10</f>
        <v>33454951.140000001</v>
      </c>
      <c r="F10" s="8">
        <f t="shared" si="0"/>
        <v>31907511.100000001</v>
      </c>
      <c r="G10" s="8">
        <f t="shared" si="0"/>
        <v>31655237.329999998</v>
      </c>
      <c r="H10" s="8">
        <f>+E10-F10</f>
        <v>1547440.0399999991</v>
      </c>
    </row>
    <row r="11" spans="1:8" s="10" customFormat="1" ht="12" customHeight="1">
      <c r="A11" s="43" t="s">
        <v>48</v>
      </c>
      <c r="B11" s="44"/>
      <c r="C11" s="9">
        <f>SUM(C12:C19)</f>
        <v>0</v>
      </c>
      <c r="D11" s="9">
        <f t="shared" ref="D11:G11" si="1">SUM(D12:D19)</f>
        <v>0</v>
      </c>
      <c r="E11" s="9">
        <f>+C11+D11</f>
        <v>0</v>
      </c>
      <c r="F11" s="9">
        <f t="shared" si="1"/>
        <v>0</v>
      </c>
      <c r="G11" s="9">
        <f t="shared" si="1"/>
        <v>0</v>
      </c>
      <c r="H11" s="9">
        <f>+E11-F11</f>
        <v>0</v>
      </c>
    </row>
    <row r="12" spans="1:8" s="10" customFormat="1" ht="12" customHeight="1">
      <c r="A12" s="11"/>
      <c r="B12" s="12" t="s">
        <v>13</v>
      </c>
      <c r="C12" s="13">
        <v>0</v>
      </c>
      <c r="D12" s="13">
        <v>0</v>
      </c>
      <c r="E12" s="47">
        <f t="shared" ref="E12:E19" si="2">+C12+D12</f>
        <v>0</v>
      </c>
      <c r="F12" s="13">
        <v>0</v>
      </c>
      <c r="G12" s="13">
        <v>0</v>
      </c>
      <c r="H12" s="14">
        <f>+E12-F12</f>
        <v>0</v>
      </c>
    </row>
    <row r="13" spans="1:8" s="10" customFormat="1" ht="12" customHeight="1">
      <c r="A13" s="11"/>
      <c r="B13" s="12" t="s">
        <v>14</v>
      </c>
      <c r="C13" s="13">
        <v>0</v>
      </c>
      <c r="D13" s="13">
        <v>0</v>
      </c>
      <c r="E13" s="47">
        <f t="shared" si="2"/>
        <v>0</v>
      </c>
      <c r="F13" s="13">
        <v>0</v>
      </c>
      <c r="G13" s="13">
        <v>0</v>
      </c>
      <c r="H13" s="48">
        <f t="shared" ref="H13:H19" si="3">+E13-F13</f>
        <v>0</v>
      </c>
    </row>
    <row r="14" spans="1:8" s="10" customFormat="1" ht="12" customHeight="1">
      <c r="A14" s="11"/>
      <c r="B14" s="12" t="s">
        <v>15</v>
      </c>
      <c r="C14" s="13">
        <v>0</v>
      </c>
      <c r="D14" s="13">
        <v>0</v>
      </c>
      <c r="E14" s="47">
        <f t="shared" si="2"/>
        <v>0</v>
      </c>
      <c r="F14" s="13">
        <v>0</v>
      </c>
      <c r="G14" s="13">
        <v>0</v>
      </c>
      <c r="H14" s="48">
        <f t="shared" si="3"/>
        <v>0</v>
      </c>
    </row>
    <row r="15" spans="1:8" s="10" customFormat="1" ht="12" customHeight="1">
      <c r="A15" s="11"/>
      <c r="B15" s="12" t="s">
        <v>16</v>
      </c>
      <c r="C15" s="13">
        <v>0</v>
      </c>
      <c r="D15" s="13">
        <v>0</v>
      </c>
      <c r="E15" s="47">
        <f t="shared" si="2"/>
        <v>0</v>
      </c>
      <c r="F15" s="13">
        <v>0</v>
      </c>
      <c r="G15" s="13">
        <v>0</v>
      </c>
      <c r="H15" s="48">
        <f t="shared" si="3"/>
        <v>0</v>
      </c>
    </row>
    <row r="16" spans="1:8" s="10" customFormat="1" ht="12" customHeight="1">
      <c r="A16" s="11"/>
      <c r="B16" s="12" t="s">
        <v>17</v>
      </c>
      <c r="C16" s="13">
        <v>0</v>
      </c>
      <c r="D16" s="13">
        <v>0</v>
      </c>
      <c r="E16" s="47">
        <f t="shared" si="2"/>
        <v>0</v>
      </c>
      <c r="F16" s="13">
        <v>0</v>
      </c>
      <c r="G16" s="13">
        <v>0</v>
      </c>
      <c r="H16" s="48">
        <f t="shared" si="3"/>
        <v>0</v>
      </c>
    </row>
    <row r="17" spans="1:8" s="10" customFormat="1" ht="12" customHeight="1">
      <c r="A17" s="11"/>
      <c r="B17" s="12" t="s">
        <v>18</v>
      </c>
      <c r="C17" s="13">
        <v>0</v>
      </c>
      <c r="D17" s="13">
        <v>0</v>
      </c>
      <c r="E17" s="47">
        <f t="shared" si="2"/>
        <v>0</v>
      </c>
      <c r="F17" s="13">
        <v>0</v>
      </c>
      <c r="G17" s="13">
        <v>0</v>
      </c>
      <c r="H17" s="48">
        <f t="shared" si="3"/>
        <v>0</v>
      </c>
    </row>
    <row r="18" spans="1:8" s="10" customFormat="1" ht="12" customHeight="1">
      <c r="A18" s="11"/>
      <c r="B18" s="12" t="s">
        <v>19</v>
      </c>
      <c r="C18" s="13">
        <v>0</v>
      </c>
      <c r="D18" s="13">
        <v>0</v>
      </c>
      <c r="E18" s="47">
        <f t="shared" si="2"/>
        <v>0</v>
      </c>
      <c r="F18" s="13">
        <v>0</v>
      </c>
      <c r="G18" s="13">
        <v>0</v>
      </c>
      <c r="H18" s="48">
        <f t="shared" si="3"/>
        <v>0</v>
      </c>
    </row>
    <row r="19" spans="1:8" s="10" customFormat="1" ht="12" customHeight="1">
      <c r="A19" s="11"/>
      <c r="B19" s="12" t="s">
        <v>20</v>
      </c>
      <c r="C19" s="13">
        <v>0</v>
      </c>
      <c r="D19" s="13">
        <v>0</v>
      </c>
      <c r="E19" s="47">
        <f t="shared" si="2"/>
        <v>0</v>
      </c>
      <c r="F19" s="13">
        <v>0</v>
      </c>
      <c r="G19" s="13">
        <v>0</v>
      </c>
      <c r="H19" s="48">
        <f t="shared" si="3"/>
        <v>0</v>
      </c>
    </row>
    <row r="20" spans="1:8" s="16" customFormat="1" ht="12" customHeight="1">
      <c r="A20" s="43" t="s">
        <v>49</v>
      </c>
      <c r="B20" s="44"/>
      <c r="C20" s="15">
        <f>SUM(C21:C27)</f>
        <v>24989636.120000001</v>
      </c>
      <c r="D20" s="15">
        <f t="shared" ref="D20:G20" si="4">SUM(D21:D27)</f>
        <v>8465315.0199999996</v>
      </c>
      <c r="E20" s="15">
        <f>+C20+D20</f>
        <v>33454951.140000001</v>
      </c>
      <c r="F20" s="15">
        <f t="shared" si="4"/>
        <v>31907511.100000001</v>
      </c>
      <c r="G20" s="15">
        <f t="shared" si="4"/>
        <v>31655237.329999998</v>
      </c>
      <c r="H20" s="15">
        <f>+E20-F20</f>
        <v>1547440.0399999991</v>
      </c>
    </row>
    <row r="21" spans="1:8" s="10" customFormat="1" ht="12" customHeight="1">
      <c r="A21" s="11"/>
      <c r="B21" s="12" t="s">
        <v>21</v>
      </c>
      <c r="C21" s="13">
        <v>0</v>
      </c>
      <c r="D21" s="13">
        <v>0</v>
      </c>
      <c r="E21" s="13">
        <f>+C21+D21</f>
        <v>0</v>
      </c>
      <c r="F21" s="13">
        <v>0</v>
      </c>
      <c r="G21" s="13">
        <v>0</v>
      </c>
      <c r="H21" s="14">
        <f>+E21-F21</f>
        <v>0</v>
      </c>
    </row>
    <row r="22" spans="1:8" s="10" customFormat="1" ht="12" customHeight="1">
      <c r="A22" s="11"/>
      <c r="B22" s="12" t="s">
        <v>22</v>
      </c>
      <c r="C22" s="13">
        <v>0</v>
      </c>
      <c r="D22" s="13">
        <v>0</v>
      </c>
      <c r="E22" s="47">
        <f t="shared" ref="E22:E42" si="5">+C22+D22</f>
        <v>0</v>
      </c>
      <c r="F22" s="13">
        <v>0</v>
      </c>
      <c r="G22" s="13">
        <v>0</v>
      </c>
      <c r="H22" s="48">
        <f t="shared" ref="H22:H42" si="6">+E22-F22</f>
        <v>0</v>
      </c>
    </row>
    <row r="23" spans="1:8" s="10" customFormat="1" ht="12" customHeight="1">
      <c r="A23" s="11"/>
      <c r="B23" s="12" t="s">
        <v>23</v>
      </c>
      <c r="C23" s="13">
        <v>0</v>
      </c>
      <c r="D23" s="13">
        <v>0</v>
      </c>
      <c r="E23" s="47">
        <f t="shared" si="5"/>
        <v>0</v>
      </c>
      <c r="F23" s="13">
        <v>0</v>
      </c>
      <c r="G23" s="13">
        <v>0</v>
      </c>
      <c r="H23" s="48">
        <f t="shared" si="6"/>
        <v>0</v>
      </c>
    </row>
    <row r="24" spans="1:8" s="10" customFormat="1" ht="12" customHeight="1">
      <c r="A24" s="11"/>
      <c r="B24" s="12" t="s">
        <v>24</v>
      </c>
      <c r="C24" s="47">
        <v>24989636.120000001</v>
      </c>
      <c r="D24" s="47">
        <v>8465315.0199999996</v>
      </c>
      <c r="E24" s="47">
        <f t="shared" si="5"/>
        <v>33454951.140000001</v>
      </c>
      <c r="F24" s="47">
        <v>31907511.100000001</v>
      </c>
      <c r="G24" s="47">
        <v>31655237.329999998</v>
      </c>
      <c r="H24" s="48">
        <f t="shared" si="6"/>
        <v>1547440.0399999991</v>
      </c>
    </row>
    <row r="25" spans="1:8" s="10" customFormat="1" ht="12" customHeight="1">
      <c r="A25" s="11"/>
      <c r="B25" s="12" t="s">
        <v>25</v>
      </c>
      <c r="C25" s="13">
        <v>0</v>
      </c>
      <c r="D25" s="13">
        <v>0</v>
      </c>
      <c r="E25" s="47">
        <f t="shared" si="5"/>
        <v>0</v>
      </c>
      <c r="F25" s="13">
        <v>0</v>
      </c>
      <c r="G25" s="13">
        <v>0</v>
      </c>
      <c r="H25" s="48">
        <f t="shared" si="6"/>
        <v>0</v>
      </c>
    </row>
    <row r="26" spans="1:8" s="10" customFormat="1" ht="12" customHeight="1">
      <c r="A26" s="11"/>
      <c r="B26" s="12" t="s">
        <v>26</v>
      </c>
      <c r="C26" s="13">
        <v>0</v>
      </c>
      <c r="D26" s="13">
        <v>0</v>
      </c>
      <c r="E26" s="47">
        <f t="shared" si="5"/>
        <v>0</v>
      </c>
      <c r="F26" s="13">
        <v>0</v>
      </c>
      <c r="G26" s="13">
        <v>0</v>
      </c>
      <c r="H26" s="48">
        <f t="shared" si="6"/>
        <v>0</v>
      </c>
    </row>
    <row r="27" spans="1:8" s="10" customFormat="1" ht="12" customHeight="1">
      <c r="A27" s="11"/>
      <c r="B27" s="12" t="s">
        <v>27</v>
      </c>
      <c r="C27" s="13">
        <v>0</v>
      </c>
      <c r="D27" s="13">
        <v>0</v>
      </c>
      <c r="E27" s="47">
        <f t="shared" si="5"/>
        <v>0</v>
      </c>
      <c r="F27" s="13">
        <v>0</v>
      </c>
      <c r="G27" s="13">
        <v>0</v>
      </c>
      <c r="H27" s="48">
        <f t="shared" si="6"/>
        <v>0</v>
      </c>
    </row>
    <row r="28" spans="1:8" s="16" customFormat="1" ht="12" customHeight="1">
      <c r="A28" s="43" t="s">
        <v>50</v>
      </c>
      <c r="B28" s="44"/>
      <c r="C28" s="15">
        <f>SUM(C29:C37)</f>
        <v>0</v>
      </c>
      <c r="D28" s="15">
        <f t="shared" ref="D28:G28" si="7">SUM(D29:D37)</f>
        <v>0</v>
      </c>
      <c r="E28" s="15">
        <f>+C28+D28</f>
        <v>0</v>
      </c>
      <c r="F28" s="15">
        <f t="shared" si="7"/>
        <v>0</v>
      </c>
      <c r="G28" s="15">
        <f t="shared" si="7"/>
        <v>0</v>
      </c>
      <c r="H28" s="15">
        <f>+E28-F28</f>
        <v>0</v>
      </c>
    </row>
    <row r="29" spans="1:8" s="10" customFormat="1" ht="12" customHeight="1">
      <c r="A29" s="11"/>
      <c r="B29" s="12" t="s">
        <v>28</v>
      </c>
      <c r="C29" s="13">
        <v>0</v>
      </c>
      <c r="D29" s="13">
        <v>0</v>
      </c>
      <c r="E29" s="47">
        <f t="shared" si="5"/>
        <v>0</v>
      </c>
      <c r="F29" s="13">
        <v>0</v>
      </c>
      <c r="G29" s="13">
        <v>0</v>
      </c>
      <c r="H29" s="48">
        <f t="shared" si="6"/>
        <v>0</v>
      </c>
    </row>
    <row r="30" spans="1:8" s="10" customFormat="1" ht="12" customHeight="1">
      <c r="A30" s="11"/>
      <c r="B30" s="12" t="s">
        <v>29</v>
      </c>
      <c r="C30" s="13">
        <v>0</v>
      </c>
      <c r="D30" s="13">
        <v>0</v>
      </c>
      <c r="E30" s="47">
        <f t="shared" si="5"/>
        <v>0</v>
      </c>
      <c r="F30" s="13">
        <v>0</v>
      </c>
      <c r="G30" s="13">
        <v>0</v>
      </c>
      <c r="H30" s="48">
        <f t="shared" si="6"/>
        <v>0</v>
      </c>
    </row>
    <row r="31" spans="1:8" s="10" customFormat="1" ht="12" customHeight="1">
      <c r="A31" s="11"/>
      <c r="B31" s="12" t="s">
        <v>30</v>
      </c>
      <c r="C31" s="13">
        <v>0</v>
      </c>
      <c r="D31" s="13">
        <v>0</v>
      </c>
      <c r="E31" s="47">
        <f t="shared" si="5"/>
        <v>0</v>
      </c>
      <c r="F31" s="13">
        <v>0</v>
      </c>
      <c r="G31" s="13">
        <v>0</v>
      </c>
      <c r="H31" s="48">
        <f t="shared" si="6"/>
        <v>0</v>
      </c>
    </row>
    <row r="32" spans="1:8" s="10" customFormat="1" ht="12" customHeight="1">
      <c r="A32" s="11"/>
      <c r="B32" s="12" t="s">
        <v>31</v>
      </c>
      <c r="C32" s="13">
        <v>0</v>
      </c>
      <c r="D32" s="13">
        <v>0</v>
      </c>
      <c r="E32" s="47">
        <f t="shared" si="5"/>
        <v>0</v>
      </c>
      <c r="F32" s="13">
        <v>0</v>
      </c>
      <c r="G32" s="13">
        <v>0</v>
      </c>
      <c r="H32" s="48">
        <f t="shared" si="6"/>
        <v>0</v>
      </c>
    </row>
    <row r="33" spans="1:8" s="10" customFormat="1" ht="12" customHeight="1">
      <c r="A33" s="11"/>
      <c r="B33" s="12" t="s">
        <v>32</v>
      </c>
      <c r="C33" s="13">
        <v>0</v>
      </c>
      <c r="D33" s="13">
        <v>0</v>
      </c>
      <c r="E33" s="47">
        <f t="shared" si="5"/>
        <v>0</v>
      </c>
      <c r="F33" s="13">
        <v>0</v>
      </c>
      <c r="G33" s="13">
        <v>0</v>
      </c>
      <c r="H33" s="48">
        <f t="shared" si="6"/>
        <v>0</v>
      </c>
    </row>
    <row r="34" spans="1:8" s="10" customFormat="1" ht="12" customHeight="1">
      <c r="A34" s="11"/>
      <c r="B34" s="12" t="s">
        <v>33</v>
      </c>
      <c r="C34" s="13">
        <v>0</v>
      </c>
      <c r="D34" s="13">
        <v>0</v>
      </c>
      <c r="E34" s="47">
        <f t="shared" si="5"/>
        <v>0</v>
      </c>
      <c r="F34" s="13">
        <v>0</v>
      </c>
      <c r="G34" s="13">
        <v>0</v>
      </c>
      <c r="H34" s="48">
        <f t="shared" si="6"/>
        <v>0</v>
      </c>
    </row>
    <row r="35" spans="1:8" s="10" customFormat="1" ht="12" customHeight="1">
      <c r="A35" s="11"/>
      <c r="B35" s="12" t="s">
        <v>34</v>
      </c>
      <c r="C35" s="13">
        <v>0</v>
      </c>
      <c r="D35" s="13">
        <v>0</v>
      </c>
      <c r="E35" s="47">
        <f t="shared" si="5"/>
        <v>0</v>
      </c>
      <c r="F35" s="13">
        <v>0</v>
      </c>
      <c r="G35" s="13">
        <v>0</v>
      </c>
      <c r="H35" s="48">
        <f t="shared" si="6"/>
        <v>0</v>
      </c>
    </row>
    <row r="36" spans="1:8" s="10" customFormat="1" ht="12" customHeight="1">
      <c r="A36" s="11"/>
      <c r="B36" s="12" t="s">
        <v>35</v>
      </c>
      <c r="C36" s="13">
        <v>0</v>
      </c>
      <c r="D36" s="13">
        <v>0</v>
      </c>
      <c r="E36" s="47">
        <f t="shared" si="5"/>
        <v>0</v>
      </c>
      <c r="F36" s="13">
        <v>0</v>
      </c>
      <c r="G36" s="13">
        <v>0</v>
      </c>
      <c r="H36" s="48">
        <f t="shared" si="6"/>
        <v>0</v>
      </c>
    </row>
    <row r="37" spans="1:8" s="10" customFormat="1" ht="12" customHeight="1">
      <c r="A37" s="11"/>
      <c r="B37" s="12" t="s">
        <v>36</v>
      </c>
      <c r="C37" s="13">
        <v>0</v>
      </c>
      <c r="D37" s="13">
        <v>0</v>
      </c>
      <c r="E37" s="47">
        <f t="shared" si="5"/>
        <v>0</v>
      </c>
      <c r="F37" s="13">
        <v>0</v>
      </c>
      <c r="G37" s="13">
        <v>0</v>
      </c>
      <c r="H37" s="48">
        <f t="shared" si="6"/>
        <v>0</v>
      </c>
    </row>
    <row r="38" spans="1:8" s="16" customFormat="1" ht="12" customHeight="1">
      <c r="A38" s="43" t="s">
        <v>51</v>
      </c>
      <c r="B38" s="44"/>
      <c r="C38" s="15">
        <f>SUM(C39:C42)</f>
        <v>0</v>
      </c>
      <c r="D38" s="15">
        <f t="shared" ref="D38:G38" si="8">SUM(D39:D42)</f>
        <v>0</v>
      </c>
      <c r="E38" s="15">
        <f>+C38+D38</f>
        <v>0</v>
      </c>
      <c r="F38" s="15">
        <f t="shared" si="8"/>
        <v>0</v>
      </c>
      <c r="G38" s="15">
        <f t="shared" si="8"/>
        <v>0</v>
      </c>
      <c r="H38" s="15">
        <f>+E38-F38</f>
        <v>0</v>
      </c>
    </row>
    <row r="39" spans="1:8" s="10" customFormat="1" ht="12" customHeight="1">
      <c r="A39" s="11"/>
      <c r="B39" s="12" t="s">
        <v>37</v>
      </c>
      <c r="C39" s="13">
        <v>0</v>
      </c>
      <c r="D39" s="13">
        <v>0</v>
      </c>
      <c r="E39" s="47">
        <f t="shared" si="5"/>
        <v>0</v>
      </c>
      <c r="F39" s="13">
        <v>0</v>
      </c>
      <c r="G39" s="13">
        <v>0</v>
      </c>
      <c r="H39" s="48">
        <f t="shared" si="6"/>
        <v>0</v>
      </c>
    </row>
    <row r="40" spans="1:8" s="10" customFormat="1" ht="12" customHeight="1">
      <c r="A40" s="11"/>
      <c r="B40" s="17" t="s">
        <v>38</v>
      </c>
      <c r="C40" s="13">
        <v>0</v>
      </c>
      <c r="D40" s="13">
        <v>0</v>
      </c>
      <c r="E40" s="47">
        <f t="shared" si="5"/>
        <v>0</v>
      </c>
      <c r="F40" s="13">
        <v>0</v>
      </c>
      <c r="G40" s="13">
        <v>0</v>
      </c>
      <c r="H40" s="48">
        <f t="shared" si="6"/>
        <v>0</v>
      </c>
    </row>
    <row r="41" spans="1:8" s="10" customFormat="1" ht="12" customHeight="1">
      <c r="A41" s="11"/>
      <c r="B41" s="12" t="s">
        <v>39</v>
      </c>
      <c r="C41" s="13">
        <v>0</v>
      </c>
      <c r="D41" s="13">
        <v>0</v>
      </c>
      <c r="E41" s="47">
        <f t="shared" si="5"/>
        <v>0</v>
      </c>
      <c r="F41" s="13">
        <v>0</v>
      </c>
      <c r="G41" s="13">
        <v>0</v>
      </c>
      <c r="H41" s="48">
        <f t="shared" si="6"/>
        <v>0</v>
      </c>
    </row>
    <row r="42" spans="1:8" s="10" customFormat="1" ht="12" customHeight="1">
      <c r="A42" s="11"/>
      <c r="B42" s="12" t="s">
        <v>40</v>
      </c>
      <c r="C42" s="13">
        <v>0</v>
      </c>
      <c r="D42" s="13">
        <v>0</v>
      </c>
      <c r="E42" s="47">
        <f t="shared" si="5"/>
        <v>0</v>
      </c>
      <c r="F42" s="13">
        <v>0</v>
      </c>
      <c r="G42" s="13">
        <v>0</v>
      </c>
      <c r="H42" s="48">
        <f t="shared" si="6"/>
        <v>0</v>
      </c>
    </row>
    <row r="43" spans="1:8" s="10" customFormat="1" ht="12" customHeight="1">
      <c r="A43" s="43"/>
      <c r="B43" s="44"/>
      <c r="C43" s="15"/>
      <c r="D43" s="15"/>
      <c r="E43" s="15"/>
      <c r="F43" s="15"/>
      <c r="G43" s="15"/>
      <c r="H43" s="14"/>
    </row>
    <row r="44" spans="1:8" s="16" customFormat="1" ht="14.1" customHeight="1">
      <c r="A44" s="18"/>
      <c r="B44" s="19" t="s">
        <v>41</v>
      </c>
      <c r="C44" s="20">
        <f>+C11+C20+C28+C38</f>
        <v>24989636.120000001</v>
      </c>
      <c r="D44" s="20">
        <f t="shared" ref="D44:G44" si="9">+D11+D20+D28+D38</f>
        <v>8465315.0199999996</v>
      </c>
      <c r="E44" s="20">
        <f>+C44+D44</f>
        <v>33454951.140000001</v>
      </c>
      <c r="F44" s="20">
        <f t="shared" si="9"/>
        <v>31907511.100000001</v>
      </c>
      <c r="G44" s="20">
        <f t="shared" si="9"/>
        <v>31655237.329999998</v>
      </c>
      <c r="H44" s="20">
        <f>+E44-F44</f>
        <v>1547440.0399999991</v>
      </c>
    </row>
    <row r="45" spans="1:8">
      <c r="A45" s="40" t="s">
        <v>42</v>
      </c>
      <c r="B45" s="40"/>
      <c r="C45" s="40"/>
      <c r="D45" s="40"/>
      <c r="E45" s="40"/>
      <c r="F45" s="40"/>
      <c r="G45" s="40"/>
      <c r="H45" s="40"/>
    </row>
  </sheetData>
  <mergeCells count="15">
    <mergeCell ref="A45:H45"/>
    <mergeCell ref="A10:B10"/>
    <mergeCell ref="A11:B11"/>
    <mergeCell ref="A20:B20"/>
    <mergeCell ref="A28:B28"/>
    <mergeCell ref="A38:B38"/>
    <mergeCell ref="A43:B43"/>
    <mergeCell ref="A7:B9"/>
    <mergeCell ref="C7:G7"/>
    <mergeCell ref="H7:H8"/>
    <mergeCell ref="A1:H1"/>
    <mergeCell ref="A2:H2"/>
    <mergeCell ref="A3:H3"/>
    <mergeCell ref="A4:H4"/>
    <mergeCell ref="A5:H5"/>
  </mergeCells>
  <printOptions horizontalCentered="1"/>
  <pageMargins left="0.31496062992125984" right="0.35433070866141736" top="0.74803149606299213" bottom="0.74803149606299213" header="0" footer="0"/>
  <pageSetup scale="82" orientation="landscape" r:id="rId1"/>
  <headerFooter>
    <oddFooter>&amp;R&amp;8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topLeftCell="C37" zoomScaleSheetLayoutView="100" workbookViewId="0">
      <selection activeCell="G42" sqref="G42"/>
    </sheetView>
  </sheetViews>
  <sheetFormatPr baseColWidth="10" defaultColWidth="11.42578125" defaultRowHeight="11.25"/>
  <cols>
    <col min="1" max="1" width="4.5703125" style="1" customWidth="1"/>
    <col min="2" max="2" width="60.28515625" style="2" customWidth="1"/>
    <col min="3" max="3" width="16.140625" style="2" customWidth="1"/>
    <col min="4" max="4" width="14.5703125" style="2" bestFit="1" customWidth="1"/>
    <col min="5" max="5" width="16.85546875" style="2" bestFit="1" customWidth="1"/>
    <col min="6" max="6" width="17" style="2" bestFit="1" customWidth="1"/>
    <col min="7" max="7" width="15.42578125" style="2" bestFit="1" customWidth="1"/>
    <col min="8" max="8" width="17.5703125" style="2" bestFit="1" customWidth="1"/>
    <col min="9" max="16384" width="11.42578125" style="2"/>
  </cols>
  <sheetData>
    <row r="1" spans="1:8" ht="18" customHeight="1">
      <c r="A1" s="39" t="s">
        <v>47</v>
      </c>
      <c r="B1" s="39"/>
      <c r="C1" s="39"/>
      <c r="D1" s="39"/>
      <c r="E1" s="39"/>
      <c r="F1" s="39"/>
      <c r="G1" s="39"/>
      <c r="H1" s="39"/>
    </row>
    <row r="2" spans="1:8" ht="18" customHeight="1">
      <c r="A2" s="39" t="s">
        <v>55</v>
      </c>
      <c r="B2" s="39"/>
      <c r="C2" s="39"/>
      <c r="D2" s="39"/>
      <c r="E2" s="39"/>
      <c r="F2" s="39"/>
      <c r="G2" s="39"/>
      <c r="H2" s="39"/>
    </row>
    <row r="3" spans="1:8" ht="18" customHeight="1">
      <c r="A3" s="39" t="s">
        <v>0</v>
      </c>
      <c r="B3" s="39"/>
      <c r="C3" s="39"/>
      <c r="D3" s="39"/>
      <c r="E3" s="39"/>
      <c r="F3" s="39"/>
      <c r="G3" s="39"/>
      <c r="H3" s="39"/>
    </row>
    <row r="4" spans="1:8" ht="18" customHeight="1">
      <c r="A4" s="39" t="s">
        <v>1</v>
      </c>
      <c r="B4" s="39"/>
      <c r="C4" s="39"/>
      <c r="D4" s="39"/>
      <c r="E4" s="39"/>
      <c r="F4" s="39"/>
      <c r="G4" s="39"/>
      <c r="H4" s="39"/>
    </row>
    <row r="5" spans="1:8" ht="18" customHeight="1">
      <c r="A5" s="39" t="s">
        <v>56</v>
      </c>
      <c r="B5" s="39"/>
      <c r="C5" s="39"/>
      <c r="D5" s="39"/>
      <c r="E5" s="39"/>
      <c r="F5" s="39"/>
      <c r="G5" s="39"/>
      <c r="H5" s="39"/>
    </row>
    <row r="6" spans="1:8" s="4" customFormat="1" ht="7.5" customHeight="1">
      <c r="A6" s="21"/>
      <c r="B6" s="21"/>
      <c r="C6" s="21"/>
      <c r="D6" s="21"/>
      <c r="E6" s="21"/>
      <c r="F6" s="21"/>
      <c r="G6" s="21"/>
      <c r="H6" s="21"/>
    </row>
    <row r="7" spans="1:8">
      <c r="A7" s="30" t="s">
        <v>2</v>
      </c>
      <c r="B7" s="31"/>
      <c r="C7" s="36" t="s">
        <v>3</v>
      </c>
      <c r="D7" s="36"/>
      <c r="E7" s="36"/>
      <c r="F7" s="36"/>
      <c r="G7" s="36"/>
      <c r="H7" s="37" t="s">
        <v>4</v>
      </c>
    </row>
    <row r="8" spans="1:8" ht="22.5">
      <c r="A8" s="32"/>
      <c r="B8" s="33"/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38"/>
    </row>
    <row r="9" spans="1:8">
      <c r="A9" s="34"/>
      <c r="B9" s="35"/>
      <c r="C9" s="6">
        <v>1</v>
      </c>
      <c r="D9" s="6">
        <v>2</v>
      </c>
      <c r="E9" s="6" t="s">
        <v>10</v>
      </c>
      <c r="F9" s="6">
        <v>4</v>
      </c>
      <c r="G9" s="6">
        <v>5</v>
      </c>
      <c r="H9" s="7" t="s">
        <v>11</v>
      </c>
    </row>
    <row r="10" spans="1:8" s="10" customFormat="1" ht="12" customHeight="1">
      <c r="A10" s="45" t="s">
        <v>52</v>
      </c>
      <c r="B10" s="46"/>
      <c r="C10" s="15">
        <f>+C11+C20+C28+C38</f>
        <v>49692749</v>
      </c>
      <c r="D10" s="49">
        <f t="shared" ref="D10:H10" si="0">+D11+D20+D28+D38</f>
        <v>8860967.6999999993</v>
      </c>
      <c r="E10" s="49">
        <f>+C10+D10</f>
        <v>58553716.700000003</v>
      </c>
      <c r="F10" s="49">
        <f t="shared" si="0"/>
        <v>40596877.710000001</v>
      </c>
      <c r="G10" s="49">
        <f t="shared" si="0"/>
        <v>39019338.270000003</v>
      </c>
      <c r="H10" s="49">
        <f>+E10-F10</f>
        <v>17956838.990000002</v>
      </c>
    </row>
    <row r="11" spans="1:8" s="10" customFormat="1" ht="12" customHeight="1">
      <c r="A11" s="43" t="s">
        <v>53</v>
      </c>
      <c r="B11" s="44"/>
      <c r="C11" s="15">
        <f>SUM(C12:C19)</f>
        <v>0</v>
      </c>
      <c r="D11" s="49">
        <f t="shared" ref="D11:H11" si="1">SUM(D12:D19)</f>
        <v>0</v>
      </c>
      <c r="E11" s="49">
        <f>+C11+D11</f>
        <v>0</v>
      </c>
      <c r="F11" s="49">
        <f t="shared" si="1"/>
        <v>0</v>
      </c>
      <c r="G11" s="49">
        <f t="shared" si="1"/>
        <v>0</v>
      </c>
      <c r="H11" s="49">
        <f>+E11-F11</f>
        <v>0</v>
      </c>
    </row>
    <row r="12" spans="1:8" s="10" customFormat="1" ht="12" customHeight="1">
      <c r="A12" s="11"/>
      <c r="B12" s="12" t="s">
        <v>13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s="10" customFormat="1" ht="12" customHeight="1">
      <c r="A13" s="11"/>
      <c r="B13" s="12" t="s">
        <v>14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s="10" customFormat="1" ht="12" customHeight="1">
      <c r="A14" s="11"/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s="10" customFormat="1" ht="12" customHeight="1">
      <c r="A15" s="11"/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s="10" customFormat="1" ht="12" customHeight="1">
      <c r="A16" s="11"/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s="10" customFormat="1" ht="12" customHeight="1">
      <c r="A17" s="11"/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s="10" customFormat="1" ht="12" customHeight="1">
      <c r="A18" s="11"/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 s="10" customFormat="1" ht="12" customHeight="1">
      <c r="A19" s="11"/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s="10" customFormat="1" ht="12" customHeight="1">
      <c r="A20" s="43" t="s">
        <v>54</v>
      </c>
      <c r="B20" s="44"/>
      <c r="C20" s="15">
        <f>SUM(C21:C37)</f>
        <v>49692749</v>
      </c>
      <c r="D20" s="49">
        <f t="shared" ref="D20:H20" si="2">SUM(D21:D37)</f>
        <v>8860967.6999999993</v>
      </c>
      <c r="E20" s="49">
        <f>+C20+D20</f>
        <v>58553716.700000003</v>
      </c>
      <c r="F20" s="49">
        <f t="shared" si="2"/>
        <v>40596877.710000001</v>
      </c>
      <c r="G20" s="49">
        <f t="shared" si="2"/>
        <v>39019338.270000003</v>
      </c>
      <c r="H20" s="49">
        <f>+E20-F20</f>
        <v>17956838.990000002</v>
      </c>
    </row>
    <row r="21" spans="1:8" s="10" customFormat="1" ht="12" customHeight="1">
      <c r="A21" s="11"/>
      <c r="B21" s="12" t="s">
        <v>21</v>
      </c>
      <c r="C21" s="13">
        <v>0</v>
      </c>
      <c r="D21" s="13">
        <v>0</v>
      </c>
      <c r="E21" s="13">
        <f>+C21+D21</f>
        <v>0</v>
      </c>
      <c r="F21" s="13">
        <v>0</v>
      </c>
      <c r="G21" s="13">
        <v>0</v>
      </c>
      <c r="H21" s="13">
        <f>+E21-F21</f>
        <v>0</v>
      </c>
    </row>
    <row r="22" spans="1:8" s="10" customFormat="1" ht="12" customHeight="1">
      <c r="A22" s="11"/>
      <c r="B22" s="12" t="s">
        <v>22</v>
      </c>
      <c r="C22" s="13">
        <v>0</v>
      </c>
      <c r="D22" s="13">
        <v>0</v>
      </c>
      <c r="E22" s="47">
        <f t="shared" ref="E22:E42" si="3">+C22+D22</f>
        <v>0</v>
      </c>
      <c r="F22" s="13">
        <v>0</v>
      </c>
      <c r="G22" s="13">
        <v>0</v>
      </c>
      <c r="H22" s="47">
        <f t="shared" ref="H22:H42" si="4">+E22-F22</f>
        <v>0</v>
      </c>
    </row>
    <row r="23" spans="1:8" s="10" customFormat="1" ht="12" customHeight="1">
      <c r="A23" s="11"/>
      <c r="B23" s="12" t="s">
        <v>23</v>
      </c>
      <c r="C23" s="13">
        <v>0</v>
      </c>
      <c r="D23" s="13">
        <v>0</v>
      </c>
      <c r="E23" s="47">
        <f t="shared" si="3"/>
        <v>0</v>
      </c>
      <c r="F23" s="13">
        <v>0</v>
      </c>
      <c r="G23" s="13">
        <v>0</v>
      </c>
      <c r="H23" s="47">
        <f t="shared" si="4"/>
        <v>0</v>
      </c>
    </row>
    <row r="24" spans="1:8" s="10" customFormat="1" ht="12" customHeight="1">
      <c r="A24" s="11"/>
      <c r="B24" s="12" t="s">
        <v>24</v>
      </c>
      <c r="C24" s="47">
        <v>49692749</v>
      </c>
      <c r="D24" s="47">
        <v>8860967.6999999993</v>
      </c>
      <c r="E24" s="47">
        <f t="shared" si="3"/>
        <v>58553716.700000003</v>
      </c>
      <c r="F24" s="47">
        <v>40596877.710000001</v>
      </c>
      <c r="G24" s="47">
        <v>39019338.270000003</v>
      </c>
      <c r="H24" s="47">
        <f t="shared" si="4"/>
        <v>17956838.990000002</v>
      </c>
    </row>
    <row r="25" spans="1:8" s="10" customFormat="1" ht="12" customHeight="1">
      <c r="A25" s="11"/>
      <c r="B25" s="12" t="s">
        <v>25</v>
      </c>
      <c r="C25" s="13">
        <v>0</v>
      </c>
      <c r="D25" s="13">
        <v>0</v>
      </c>
      <c r="E25" s="47">
        <f t="shared" si="3"/>
        <v>0</v>
      </c>
      <c r="F25" s="13">
        <v>0</v>
      </c>
      <c r="G25" s="13">
        <v>0</v>
      </c>
      <c r="H25" s="47">
        <f t="shared" si="4"/>
        <v>0</v>
      </c>
    </row>
    <row r="26" spans="1:8" s="10" customFormat="1" ht="12" customHeight="1">
      <c r="A26" s="11"/>
      <c r="B26" s="12" t="s">
        <v>26</v>
      </c>
      <c r="C26" s="13">
        <v>0</v>
      </c>
      <c r="D26" s="13">
        <v>0</v>
      </c>
      <c r="E26" s="47">
        <f t="shared" si="3"/>
        <v>0</v>
      </c>
      <c r="F26" s="13">
        <v>0</v>
      </c>
      <c r="G26" s="13">
        <v>0</v>
      </c>
      <c r="H26" s="47">
        <f t="shared" si="4"/>
        <v>0</v>
      </c>
    </row>
    <row r="27" spans="1:8" s="10" customFormat="1" ht="12" customHeight="1">
      <c r="A27" s="11"/>
      <c r="B27" s="12" t="s">
        <v>27</v>
      </c>
      <c r="C27" s="47">
        <v>0</v>
      </c>
      <c r="D27" s="47">
        <v>0</v>
      </c>
      <c r="E27" s="47">
        <f t="shared" si="3"/>
        <v>0</v>
      </c>
      <c r="F27" s="13">
        <v>0</v>
      </c>
      <c r="G27" s="13">
        <v>0</v>
      </c>
      <c r="H27" s="47">
        <f t="shared" si="4"/>
        <v>0</v>
      </c>
    </row>
    <row r="28" spans="1:8" s="10" customFormat="1" ht="12" customHeight="1">
      <c r="A28" s="43" t="s">
        <v>50</v>
      </c>
      <c r="B28" s="44"/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s="10" customFormat="1" ht="12" customHeight="1">
      <c r="A29" s="11"/>
      <c r="B29" s="12" t="s">
        <v>28</v>
      </c>
      <c r="C29" s="13">
        <v>0</v>
      </c>
      <c r="D29" s="13">
        <v>0</v>
      </c>
      <c r="E29" s="47">
        <f t="shared" si="3"/>
        <v>0</v>
      </c>
      <c r="F29" s="13">
        <v>0</v>
      </c>
      <c r="G29" s="13">
        <v>0</v>
      </c>
      <c r="H29" s="47">
        <f t="shared" si="4"/>
        <v>0</v>
      </c>
    </row>
    <row r="30" spans="1:8" s="10" customFormat="1" ht="12" customHeight="1">
      <c r="A30" s="11"/>
      <c r="B30" s="12" t="s">
        <v>29</v>
      </c>
      <c r="C30" s="13">
        <v>0</v>
      </c>
      <c r="D30" s="13">
        <v>0</v>
      </c>
      <c r="E30" s="47">
        <f t="shared" si="3"/>
        <v>0</v>
      </c>
      <c r="F30" s="13">
        <v>0</v>
      </c>
      <c r="G30" s="13">
        <v>0</v>
      </c>
      <c r="H30" s="47">
        <f t="shared" si="4"/>
        <v>0</v>
      </c>
    </row>
    <row r="31" spans="1:8" s="10" customFormat="1" ht="12" customHeight="1">
      <c r="A31" s="11"/>
      <c r="B31" s="12" t="s">
        <v>30</v>
      </c>
      <c r="C31" s="13">
        <v>0</v>
      </c>
      <c r="D31" s="13">
        <v>0</v>
      </c>
      <c r="E31" s="47">
        <f t="shared" si="3"/>
        <v>0</v>
      </c>
      <c r="F31" s="13">
        <v>0</v>
      </c>
      <c r="G31" s="13">
        <v>0</v>
      </c>
      <c r="H31" s="47">
        <f t="shared" si="4"/>
        <v>0</v>
      </c>
    </row>
    <row r="32" spans="1:8" s="10" customFormat="1" ht="12" customHeight="1">
      <c r="A32" s="11"/>
      <c r="B32" s="12" t="s">
        <v>31</v>
      </c>
      <c r="C32" s="13">
        <v>0</v>
      </c>
      <c r="D32" s="13">
        <v>0</v>
      </c>
      <c r="E32" s="47">
        <f t="shared" si="3"/>
        <v>0</v>
      </c>
      <c r="F32" s="13">
        <v>0</v>
      </c>
      <c r="G32" s="13">
        <v>0</v>
      </c>
      <c r="H32" s="47">
        <f t="shared" si="4"/>
        <v>0</v>
      </c>
    </row>
    <row r="33" spans="1:8" s="10" customFormat="1" ht="12" customHeight="1">
      <c r="A33" s="11"/>
      <c r="B33" s="12" t="s">
        <v>32</v>
      </c>
      <c r="C33" s="13">
        <v>0</v>
      </c>
      <c r="D33" s="13">
        <v>0</v>
      </c>
      <c r="E33" s="47">
        <f t="shared" si="3"/>
        <v>0</v>
      </c>
      <c r="F33" s="13">
        <v>0</v>
      </c>
      <c r="G33" s="13">
        <v>0</v>
      </c>
      <c r="H33" s="47">
        <f t="shared" si="4"/>
        <v>0</v>
      </c>
    </row>
    <row r="34" spans="1:8" s="10" customFormat="1" ht="12" customHeight="1">
      <c r="A34" s="11"/>
      <c r="B34" s="12" t="s">
        <v>33</v>
      </c>
      <c r="C34" s="13">
        <v>0</v>
      </c>
      <c r="D34" s="13">
        <v>0</v>
      </c>
      <c r="E34" s="47">
        <f t="shared" si="3"/>
        <v>0</v>
      </c>
      <c r="F34" s="13">
        <v>0</v>
      </c>
      <c r="G34" s="13">
        <v>0</v>
      </c>
      <c r="H34" s="47">
        <f t="shared" si="4"/>
        <v>0</v>
      </c>
    </row>
    <row r="35" spans="1:8" s="10" customFormat="1" ht="12" customHeight="1">
      <c r="A35" s="11"/>
      <c r="B35" s="12" t="s">
        <v>34</v>
      </c>
      <c r="C35" s="13">
        <v>0</v>
      </c>
      <c r="D35" s="13">
        <v>0</v>
      </c>
      <c r="E35" s="47">
        <f t="shared" si="3"/>
        <v>0</v>
      </c>
      <c r="F35" s="13">
        <v>0</v>
      </c>
      <c r="G35" s="13">
        <v>0</v>
      </c>
      <c r="H35" s="47">
        <f t="shared" si="4"/>
        <v>0</v>
      </c>
    </row>
    <row r="36" spans="1:8" s="10" customFormat="1" ht="12" customHeight="1">
      <c r="A36" s="11"/>
      <c r="B36" s="12" t="s">
        <v>35</v>
      </c>
      <c r="C36" s="13">
        <v>0</v>
      </c>
      <c r="D36" s="13">
        <v>0</v>
      </c>
      <c r="E36" s="47">
        <f t="shared" si="3"/>
        <v>0</v>
      </c>
      <c r="F36" s="13">
        <v>0</v>
      </c>
      <c r="G36" s="13">
        <v>0</v>
      </c>
      <c r="H36" s="47">
        <f t="shared" si="4"/>
        <v>0</v>
      </c>
    </row>
    <row r="37" spans="1:8" s="10" customFormat="1" ht="12" customHeight="1">
      <c r="A37" s="11"/>
      <c r="B37" s="12" t="s">
        <v>36</v>
      </c>
      <c r="C37" s="13">
        <v>0</v>
      </c>
      <c r="D37" s="13">
        <v>0</v>
      </c>
      <c r="E37" s="47">
        <f t="shared" si="3"/>
        <v>0</v>
      </c>
      <c r="F37" s="13">
        <v>0</v>
      </c>
      <c r="G37" s="13">
        <v>0</v>
      </c>
      <c r="H37" s="47">
        <f t="shared" si="4"/>
        <v>0</v>
      </c>
    </row>
    <row r="38" spans="1:8" s="10" customFormat="1" ht="12" customHeight="1">
      <c r="A38" s="43" t="s">
        <v>51</v>
      </c>
      <c r="B38" s="44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s="10" customFormat="1" ht="12" customHeight="1">
      <c r="A39" s="11"/>
      <c r="B39" s="12" t="s">
        <v>37</v>
      </c>
      <c r="C39" s="13">
        <v>0</v>
      </c>
      <c r="D39" s="13">
        <v>0</v>
      </c>
      <c r="E39" s="47">
        <f t="shared" si="3"/>
        <v>0</v>
      </c>
      <c r="F39" s="13">
        <v>0</v>
      </c>
      <c r="G39" s="13">
        <v>0</v>
      </c>
      <c r="H39" s="47">
        <f t="shared" si="4"/>
        <v>0</v>
      </c>
    </row>
    <row r="40" spans="1:8" s="10" customFormat="1" ht="24.75" customHeight="1">
      <c r="A40" s="11"/>
      <c r="B40" s="22" t="s">
        <v>43</v>
      </c>
      <c r="C40" s="23">
        <v>0</v>
      </c>
      <c r="D40" s="23">
        <v>0</v>
      </c>
      <c r="E40" s="47">
        <f t="shared" si="3"/>
        <v>0</v>
      </c>
      <c r="F40" s="23">
        <v>0</v>
      </c>
      <c r="G40" s="23">
        <v>0</v>
      </c>
      <c r="H40" s="47">
        <f t="shared" si="4"/>
        <v>0</v>
      </c>
    </row>
    <row r="41" spans="1:8" s="10" customFormat="1" ht="12" customHeight="1">
      <c r="A41" s="11"/>
      <c r="B41" s="12" t="s">
        <v>39</v>
      </c>
      <c r="C41" s="13">
        <v>0</v>
      </c>
      <c r="D41" s="13">
        <v>0</v>
      </c>
      <c r="E41" s="47">
        <f t="shared" si="3"/>
        <v>0</v>
      </c>
      <c r="F41" s="13">
        <v>0</v>
      </c>
      <c r="G41" s="13">
        <v>0</v>
      </c>
      <c r="H41" s="47">
        <f t="shared" si="4"/>
        <v>0</v>
      </c>
    </row>
    <row r="42" spans="1:8" s="10" customFormat="1" ht="12" customHeight="1">
      <c r="A42" s="11"/>
      <c r="B42" s="12" t="s">
        <v>40</v>
      </c>
      <c r="C42" s="13">
        <v>0</v>
      </c>
      <c r="D42" s="13">
        <v>0</v>
      </c>
      <c r="E42" s="47">
        <f t="shared" si="3"/>
        <v>0</v>
      </c>
      <c r="F42" s="13">
        <v>0</v>
      </c>
      <c r="G42" s="13">
        <v>0</v>
      </c>
      <c r="H42" s="47">
        <f t="shared" si="4"/>
        <v>0</v>
      </c>
    </row>
    <row r="43" spans="1:8" s="10" customFormat="1" ht="12" customHeight="1">
      <c r="A43" s="43"/>
      <c r="B43" s="44"/>
      <c r="C43" s="13"/>
      <c r="D43" s="13"/>
      <c r="E43" s="13"/>
      <c r="F43" s="13"/>
      <c r="G43" s="13"/>
      <c r="H43" s="13"/>
    </row>
    <row r="44" spans="1:8" s="16" customFormat="1" ht="14.1" customHeight="1">
      <c r="A44" s="24"/>
      <c r="B44" s="25" t="s">
        <v>44</v>
      </c>
      <c r="C44" s="26">
        <f>SUM(C10)</f>
        <v>49692749</v>
      </c>
      <c r="D44" s="50">
        <f t="shared" ref="D44:H44" si="5">SUM(D10)</f>
        <v>8860967.6999999993</v>
      </c>
      <c r="E44" s="50">
        <f>+C44+D44</f>
        <v>58553716.700000003</v>
      </c>
      <c r="F44" s="50">
        <f t="shared" si="5"/>
        <v>40596877.710000001</v>
      </c>
      <c r="G44" s="50">
        <f t="shared" si="5"/>
        <v>39019338.270000003</v>
      </c>
      <c r="H44" s="50">
        <f>+E44-F44</f>
        <v>17956838.990000002</v>
      </c>
    </row>
    <row r="45" spans="1:8" s="16" customFormat="1" ht="14.1" customHeight="1">
      <c r="A45" s="27"/>
      <c r="B45" s="28" t="s">
        <v>45</v>
      </c>
      <c r="C45" s="29">
        <f>+'EAPED NE CF'!C44+'EAPED E CF '!C44</f>
        <v>74682385.120000005</v>
      </c>
      <c r="D45" s="51">
        <f>+'EAPED NE CF'!D44+'EAPED E CF '!D44</f>
        <v>17326282.719999999</v>
      </c>
      <c r="E45" s="51">
        <f>+'EAPED NE CF'!E44+'EAPED E CF '!E44</f>
        <v>92008667.840000004</v>
      </c>
      <c r="F45" s="51">
        <f>+'EAPED NE CF'!F44+'EAPED E CF '!F44</f>
        <v>72504388.810000002</v>
      </c>
      <c r="G45" s="51">
        <f>+'EAPED NE CF'!G44+'EAPED E CF '!G44</f>
        <v>70674575.599999994</v>
      </c>
      <c r="H45" s="51">
        <f>+'EAPED NE CF'!H44+'EAPED E CF '!H44</f>
        <v>19504279.030000001</v>
      </c>
    </row>
    <row r="46" spans="1:8">
      <c r="A46" s="40" t="s">
        <v>46</v>
      </c>
      <c r="B46" s="40"/>
      <c r="C46" s="40"/>
      <c r="D46" s="40"/>
      <c r="E46" s="40"/>
      <c r="F46" s="40"/>
      <c r="G46" s="40"/>
      <c r="H46" s="40"/>
    </row>
  </sheetData>
  <mergeCells count="15">
    <mergeCell ref="A46:H46"/>
    <mergeCell ref="A10:B10"/>
    <mergeCell ref="A11:B11"/>
    <mergeCell ref="A20:B20"/>
    <mergeCell ref="A28:B28"/>
    <mergeCell ref="A38:B38"/>
    <mergeCell ref="A43:B43"/>
    <mergeCell ref="A7:B9"/>
    <mergeCell ref="C7:G7"/>
    <mergeCell ref="H7:H8"/>
    <mergeCell ref="A1:H1"/>
    <mergeCell ref="A2:H2"/>
    <mergeCell ref="A3:H3"/>
    <mergeCell ref="A4:H4"/>
    <mergeCell ref="A5:H5"/>
  </mergeCells>
  <printOptions horizontalCentered="1"/>
  <pageMargins left="0.31496062992125984" right="0.35433070866141736" top="0.74803149606299213" bottom="0.74803149606299213" header="0" footer="0"/>
  <pageSetup scale="81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EAPED NE CF</vt:lpstr>
      <vt:lpstr>EAPED E CF </vt:lpstr>
      <vt:lpstr>'EAPED E CF '!Área_de_impresión</vt:lpstr>
      <vt:lpstr>'EAPED NE CF'!Área_de_impresión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2023-01-26T21:25:04Z</cp:lastPrinted>
  <dcterms:created xsi:type="dcterms:W3CDTF">2020-06-19T01:01:32Z</dcterms:created>
  <dcterms:modified xsi:type="dcterms:W3CDTF">2024-07-18T20:58:04Z</dcterms:modified>
</cp:coreProperties>
</file>